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Л_К_В" sheetId="1" r:id="rId1"/>
  </sheets>
  <definedNames>
    <definedName name="_xlfn.SINGLE" hidden="1">#NAME?</definedName>
    <definedName name="_xlnm.Print_Titles" localSheetId="0">'Л_К_В'!$7:$7</definedName>
    <definedName name="_xlnm.Print_Area" localSheetId="0">'Л_К_В'!$A$1:$D$77</definedName>
  </definedNames>
  <calcPr fullCalcOnLoad="1"/>
</workbook>
</file>

<file path=xl/sharedStrings.xml><?xml version="1.0" encoding="utf-8"?>
<sst xmlns="http://schemas.openxmlformats.org/spreadsheetml/2006/main" count="121" uniqueCount="117">
  <si>
    <t>вул. Городоцька, 20, м. Львів, 79007</t>
  </si>
  <si>
    <t>вул. Шевченка, 156, м. Львів, 79029</t>
  </si>
  <si>
    <t>вул. Благовісна, 234, м. Черкаси, 18015</t>
  </si>
  <si>
    <t>РАЗОМ</t>
  </si>
  <si>
    <t>вул. Незалежності, 172, м. Житомир, 10001</t>
  </si>
  <si>
    <t>№ з/п</t>
  </si>
  <si>
    <t>Адреса</t>
  </si>
  <si>
    <t>вул. Нестора Бурчака, 3, м. Луцьк, Волинська область, 43000</t>
  </si>
  <si>
    <t>вул. Андрія Снітка, 25, смт Маневичі, Волинська область, 44602</t>
  </si>
  <si>
    <t>вул. Довженка, 8-а, м. Ужгород, Закарпатська область, 88000</t>
  </si>
  <si>
    <t>вул. Дворецька, 116, м. Рівне, 33001</t>
  </si>
  <si>
    <t>с. Іванчі, Володимирецький район, Рівненська області, 34375</t>
  </si>
  <si>
    <t>вул. Лесі Українки, 3, м. Чортків, Тернопільська область, 48500</t>
  </si>
  <si>
    <t>с. Доброводи, Збаразький район Тернопільська область, 47341</t>
  </si>
  <si>
    <t>Білокоровицьке шосе, 4, м. Коростень, Житомирська область, 11500</t>
  </si>
  <si>
    <t>с. Райки, Бердичівський район, Житомирська область, 13333</t>
  </si>
  <si>
    <t>вул. Дегтярівська, 13, м. Київ, 04050</t>
  </si>
  <si>
    <t>вул. Василя Симоненка, 16, м. Біла Церква, Київська область, 09109</t>
  </si>
  <si>
    <t>с. Зікрачі, Кагарлицький район, Київська область, 09214</t>
  </si>
  <si>
    <t>вул. Бориспільська, 1, с. Мартусівка, Бориспільський район, Київська область, 08343</t>
  </si>
  <si>
    <t>с. Старі Бабани, Уманський район, Черкаська область, 20330</t>
  </si>
  <si>
    <t>вул. Реміснича, 2, м. Чернігів, 14000</t>
  </si>
  <si>
    <t>вул. Миколаївська, 31, м. Новгород-Сіверський, Чернігівська область, 16000</t>
  </si>
  <si>
    <t>пров. Дружби, 5, смт Макошине, Менський район, Чернігівська область, 15652</t>
  </si>
  <si>
    <t>вул. Привокзальна, 26 м. Вінниця, 21000</t>
  </si>
  <si>
    <t>вул. Кам'янецька, 39, м. Хмельницький, 29013</t>
  </si>
  <si>
    <t>вул. Гагаріна, 2, м. Ізяслав, Хмельницька область, 30300</t>
  </si>
  <si>
    <t>площа Соборна, 6, м. Чернівці, 58000</t>
  </si>
  <si>
    <t>пров. Покровський, 8, м. Сокиряни, Чернівецька область, 60200</t>
  </si>
  <si>
    <t>Волинська обл.</t>
  </si>
  <si>
    <t>Івано-Франківська обл.</t>
  </si>
  <si>
    <t>Львівська обл.</t>
  </si>
  <si>
    <t>Рівненська обл.</t>
  </si>
  <si>
    <t>Тернопільська обл.</t>
  </si>
  <si>
    <t>Житомирська обл.</t>
  </si>
  <si>
    <t>Київська обл.</t>
  </si>
  <si>
    <t>Черкаська обл.</t>
  </si>
  <si>
    <t>Чернігівська обл.</t>
  </si>
  <si>
    <t>Вінницька обл.</t>
  </si>
  <si>
    <t>Хмельницька обл.</t>
  </si>
  <si>
    <t>Чернівецька обл.</t>
  </si>
  <si>
    <t>Територіальні уповноважені представники ПОКУПЦЯ</t>
  </si>
  <si>
    <t>ЗАХІДНЕ МРУ (вул. Архипенка, 1, м. Львів, 79005)</t>
  </si>
  <si>
    <t>ЦЕНТРАЛЬНО-ЗАХІДНЕ МРУ (вул. Брацлавська, 2-а, м. Вінниця, 21100)</t>
  </si>
  <si>
    <t xml:space="preserve">Разом </t>
  </si>
  <si>
    <t>Разом</t>
  </si>
  <si>
    <t>Державна установа «Луцький  слідчий ізолятор»</t>
  </si>
  <si>
    <t>Державна установа «Закарпатська установа виконання покарань (№ 9)»</t>
  </si>
  <si>
    <t>Державна установа «Івано-Франківська установа виконання покарань (№ 12)»</t>
  </si>
  <si>
    <t>Державна установа «Рівненський  слідчий ізолятор»</t>
  </si>
  <si>
    <t>Державна установа «Городищенська  виправна колонія  (№ 96)»</t>
  </si>
  <si>
    <t>Державна установа «Київський  слідчий ізолятор»</t>
  </si>
  <si>
    <t>Державна установа «Черкаський  слідчий ізолятор»</t>
  </si>
  <si>
    <t>Державна установа «Старобабанівська  виправна колонія  (№ 92)»</t>
  </si>
  <si>
    <t>Державна установа «Чернігівський  слідчий ізолятор»</t>
  </si>
  <si>
    <t>Державна установа «Hовгород-  Сіверська  установа виконання покарань (№ 31)»</t>
  </si>
  <si>
    <t>Державна установа «Вінницька установа виконання покарань (№ 1)»</t>
  </si>
  <si>
    <t>Державна установа «Хмельницький  слідчий ізолятор»</t>
  </si>
  <si>
    <t>Державна установа «Львівська установа виконання покарань (№ 19)»</t>
  </si>
  <si>
    <t>Державна установа «Чортківська установа виконання покарань (№ 26)»</t>
  </si>
  <si>
    <t>Державна установа «Збаразька  виправна                 колонія (№ 63)»</t>
  </si>
  <si>
    <t>Державна установа «Житомирська установа виконання покарань  (№ 8)»</t>
  </si>
  <si>
    <t>Державна установа «Стрижавська виправна       колонія (№ 81)»</t>
  </si>
  <si>
    <t>Державна установа «Могилів-Подільська  виправна колонія  (№ 114)»</t>
  </si>
  <si>
    <t>Державна установа «Маневицька  виправна       колонія (№ 42)»</t>
  </si>
  <si>
    <t>Виділено, кг</t>
  </si>
  <si>
    <t>Державна установа "Чернівецький слідчий ізолятор"</t>
  </si>
  <si>
    <t>Департамент з питань виконання кримінальних покарань (вул. Юрія Іллєнка, 81, м. Київ, 04050 )</t>
  </si>
  <si>
    <t>МП</t>
  </si>
  <si>
    <t>Державна установа «Полицька виправна               колонія (№ 76)»</t>
  </si>
  <si>
    <t>Державна установа «Городоцький виправний                 центр (№ 131)»</t>
  </si>
  <si>
    <t>Державна установа «Менська   виправна                     колонія (№ 91)»</t>
  </si>
  <si>
    <t>вул. Євгена Коновальця, 70а, м. Івано-Франківськ, 76018</t>
  </si>
  <si>
    <t>вул. Привокзальна, 30, с. Товмачик, Коломийський район, Івано-Франківська область, 78250</t>
  </si>
  <si>
    <t>вул. Трускавецька, 77, м. Дрогобич, Львівська область, 82100</t>
  </si>
  <si>
    <t>с. Катеринівка, Сарненський район, Рівненська область, 34541</t>
  </si>
  <si>
    <t>с. Городище, Рівненський район, Рівненська область, 35341</t>
  </si>
  <si>
    <t>вул. Барона Штейнгеля, с. Городок, Рівненський район,  Рівненська область, 35331</t>
  </si>
  <si>
    <t>вул. Низгірецька, 1, м. Бердичів, Житомирська область, 13300</t>
  </si>
  <si>
    <t>вул. Брацлавська, 2, м. Вінниця, 21001</t>
  </si>
  <si>
    <t>вул. Гранітна, селище Губник, м. Ладижин, Тростянецький район, Вінницька область, 24324</t>
  </si>
  <si>
    <t>вул. Алеї, 62, смт Стрижавка, Вінницький район, Вінницька область, 23210</t>
  </si>
  <si>
    <t>вул. Миру, 49, с. Сказинці, Могилів-Подільський район, Вінницька область, 24044</t>
  </si>
  <si>
    <t>Другий провулок Богдана Хмельницького, 9-А, смт Літин, Літинський район, Вінницька область, 22300</t>
  </si>
  <si>
    <t>вул. Паркова, 9, с. Райківці, Хмельницький район, Хмельницька область, 31356</t>
  </si>
  <si>
    <t>вул. Тараса Шевченка, 60, с. Климентовичі, Шепетівський район, Хмельницька область, 30430</t>
  </si>
  <si>
    <t>Державна установа «Катеринівська виправна                          колонія (№ 46)»</t>
  </si>
  <si>
    <t>Державна установа «Бердичівська  виправна              колонія (№ 70)»</t>
  </si>
  <si>
    <t>Державна установа «Коростенська  виправна              колонія (№ 71)»</t>
  </si>
  <si>
    <t>Державна установа «Ладижинська  виправна              колонія (№ 39)»</t>
  </si>
  <si>
    <t>Державна установа «Вінницька виправна                    колонія (№ 86)»</t>
  </si>
  <si>
    <t>Державна установа «Літинська  виправна                   колонія (№ 123)»</t>
  </si>
  <si>
    <t>Державна установа «Сокирянська  виправна              колонія (№ 67)»</t>
  </si>
  <si>
    <t>Державна установа «Коломийська  виправна              колонія (№ 41)»</t>
  </si>
  <si>
    <t>Державна установа «Личаківська  виправна              колонія  (№ 30)»</t>
  </si>
  <si>
    <t>Державна установа «Дрогобицька  виправна              колонія (№ 40)»</t>
  </si>
  <si>
    <t>Державна установа «Житомирська  виправна              колонія (№ 4)»</t>
  </si>
  <si>
    <t>Державна установа «Замкова  виправна                         колонія (№ 58)»</t>
  </si>
  <si>
    <t>(центральний регіон)</t>
  </si>
  <si>
    <t>Державна установа «Кагарлицька виправна                      колонія (№ 115)»</t>
  </si>
  <si>
    <t>Державна установа «Райківська  виправна                    колонія (№ 73)»</t>
  </si>
  <si>
    <t>Державна установа «Шепетівська  виправна           колонія (№ 98)»</t>
  </si>
  <si>
    <t>Державна установа «Райківецька  виправна                           колонія (№ 78)»</t>
  </si>
  <si>
    <t>Державна установа «Білоцерківська  виправна                   колонія (№ 35)»</t>
  </si>
  <si>
    <t>Державна установа «Бориспільська  виправна                          колонія  (№ 119)»</t>
  </si>
  <si>
    <t>Додаток 1 до Договору</t>
  </si>
  <si>
    <t>від __________ 2023 № ___________</t>
  </si>
  <si>
    <t>Територіальним уповноваженим представникам ПОКУПЦЯ</t>
  </si>
  <si>
    <t>Державна установа "Табір для тримання військовополонених "Захід 1"</t>
  </si>
  <si>
    <t>вул. Василя Стуса, 2, с. Заклад, Стрийський район, Львівська область, 81606</t>
  </si>
  <si>
    <t>____________________</t>
  </si>
  <si>
    <t>Приймання товару Територіальними уповноваженими представниками ПОКУПЦЯ здійснюється з понеділка по п'ятницю з 9.00 до16.00.</t>
  </si>
  <si>
    <t xml:space="preserve">РОЗНАРЯДКА </t>
  </si>
  <si>
    <t>ПОКУПЕЦЬ:</t>
  </si>
  <si>
    <t>ПРОДАВЕЦЬ:</t>
  </si>
  <si>
    <t>на поставку блоків із яловичини знежилованих першого сорту заморожених</t>
  </si>
  <si>
    <t>Термін (строк) поставки товару  з ___. ___.2023  до  05.07.2023 включно.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</si>
</sst>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0_)"/>
    <numFmt numFmtId="185" formatCode="0.00_)"/>
    <numFmt numFmtId="186" formatCode="_-* #,##0.0\ _г_р_н_._-;\-* #,##0.0\ _г_р_н_._-;_-* &quot;-&quot;??\ _г_р_н_._-;_-@_-"/>
    <numFmt numFmtId="187" formatCode="mmm/yyyy"/>
    <numFmt numFmtId="188" formatCode="_-* #,##0.0\ _₽_-;\-* #,##0.0\ _₽_-;_-* &quot;-&quot;?\ _₽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\ _₽_-;\-* #,##0\ _₽_-;_-* &quot;-&quot;??\ _₽_-;_-@_-"/>
    <numFmt numFmtId="194" formatCode="_-* #,##0.0\ _₴_-;\-* #,##0.0\ _₴_-;_-* &quot;-&quot;?\ _₴_-;_-@_-"/>
  </numFmts>
  <fonts count="45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18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185" fontId="0" fillId="0" borderId="0" xfId="0" applyAlignment="1">
      <alignment/>
    </xf>
    <xf numFmtId="185" fontId="5" fillId="33" borderId="0" xfId="0" applyFont="1" applyFill="1" applyAlignment="1">
      <alignment/>
    </xf>
    <xf numFmtId="185" fontId="5" fillId="33" borderId="0" xfId="0" applyFont="1" applyFill="1" applyAlignment="1">
      <alignment horizontal="left"/>
    </xf>
    <xf numFmtId="185" fontId="6" fillId="34" borderId="0" xfId="0" applyFont="1" applyFill="1" applyAlignment="1">
      <alignment/>
    </xf>
    <xf numFmtId="185" fontId="6" fillId="35" borderId="0" xfId="0" applyFont="1" applyFill="1" applyAlignment="1">
      <alignment/>
    </xf>
    <xf numFmtId="185" fontId="6" fillId="33" borderId="10" xfId="0" applyFont="1" applyFill="1" applyBorder="1" applyAlignment="1">
      <alignment horizontal="center" vertical="center" wrapText="1"/>
    </xf>
    <xf numFmtId="184" fontId="5" fillId="33" borderId="11" xfId="0" applyNumberFormat="1" applyFont="1" applyFill="1" applyBorder="1" applyAlignment="1">
      <alignment horizontal="center" vertical="center" wrapText="1"/>
    </xf>
    <xf numFmtId="185" fontId="5" fillId="33" borderId="0" xfId="0" applyFont="1" applyFill="1" applyAlignment="1">
      <alignment horizontal="center" vertical="center"/>
    </xf>
    <xf numFmtId="186" fontId="5" fillId="33" borderId="0" xfId="61" applyNumberFormat="1" applyFont="1" applyFill="1" applyAlignment="1">
      <alignment horizontal="center" vertical="center" wrapText="1"/>
    </xf>
    <xf numFmtId="185" fontId="6" fillId="36" borderId="0" xfId="0" applyFont="1" applyFill="1" applyAlignment="1">
      <alignment/>
    </xf>
    <xf numFmtId="184" fontId="6" fillId="33" borderId="10" xfId="0" applyNumberFormat="1" applyFont="1" applyFill="1" applyBorder="1" applyAlignment="1">
      <alignment horizontal="center" vertical="center"/>
    </xf>
    <xf numFmtId="186" fontId="5" fillId="33" borderId="12" xfId="61" applyNumberFormat="1" applyFont="1" applyFill="1" applyBorder="1" applyAlignment="1">
      <alignment horizontal="center" vertical="center" wrapText="1"/>
    </xf>
    <xf numFmtId="185" fontId="5" fillId="33" borderId="13" xfId="0" applyFont="1" applyFill="1" applyBorder="1" applyAlignment="1">
      <alignment horizontal="left" vertical="top" wrapText="1"/>
    </xf>
    <xf numFmtId="186" fontId="6" fillId="35" borderId="12" xfId="61" applyNumberFormat="1" applyFont="1" applyFill="1" applyBorder="1" applyAlignment="1">
      <alignment horizontal="center" vertical="center" wrapText="1"/>
    </xf>
    <xf numFmtId="185" fontId="6" fillId="35" borderId="13" xfId="0" applyFont="1" applyFill="1" applyBorder="1" applyAlignment="1">
      <alignment vertical="top" wrapText="1"/>
    </xf>
    <xf numFmtId="185" fontId="6" fillId="35" borderId="13" xfId="0" applyFont="1" applyFill="1" applyBorder="1" applyAlignment="1">
      <alignment horizontal="left" vertical="top" wrapText="1"/>
    </xf>
    <xf numFmtId="0" fontId="6" fillId="35" borderId="13" xfId="0" applyNumberFormat="1" applyFont="1" applyFill="1" applyBorder="1" applyAlignment="1">
      <alignment wrapText="1"/>
    </xf>
    <xf numFmtId="186" fontId="6" fillId="37" borderId="12" xfId="61" applyNumberFormat="1" applyFont="1" applyFill="1" applyBorder="1" applyAlignment="1">
      <alignment horizontal="center" vertical="center" wrapText="1"/>
    </xf>
    <xf numFmtId="0" fontId="6" fillId="37" borderId="13" xfId="0" applyNumberFormat="1" applyFont="1" applyFill="1" applyBorder="1" applyAlignment="1">
      <alignment vertical="center" wrapText="1"/>
    </xf>
    <xf numFmtId="186" fontId="6" fillId="38" borderId="12" xfId="61" applyNumberFormat="1" applyFont="1" applyFill="1" applyBorder="1" applyAlignment="1">
      <alignment horizontal="center" vertical="center" wrapText="1"/>
    </xf>
    <xf numFmtId="185" fontId="6" fillId="36" borderId="13" xfId="0" applyFont="1" applyFill="1" applyBorder="1" applyAlignment="1">
      <alignment horizontal="left" vertical="top" wrapText="1"/>
    </xf>
    <xf numFmtId="186" fontId="6" fillId="36" borderId="12" xfId="61" applyNumberFormat="1" applyFont="1" applyFill="1" applyBorder="1" applyAlignment="1">
      <alignment horizontal="center" vertical="center" wrapText="1"/>
    </xf>
    <xf numFmtId="186" fontId="7" fillId="39" borderId="10" xfId="0" applyNumberFormat="1" applyFont="1" applyFill="1" applyBorder="1" applyAlignment="1">
      <alignment horizontal="center" vertical="center" wrapText="1"/>
    </xf>
    <xf numFmtId="49" fontId="6" fillId="33" borderId="14" xfId="61" applyNumberFormat="1" applyFont="1" applyFill="1" applyBorder="1" applyAlignment="1">
      <alignment horizontal="center" vertical="center"/>
    </xf>
    <xf numFmtId="184" fontId="5" fillId="33" borderId="15" xfId="0" applyNumberFormat="1" applyFont="1" applyFill="1" applyBorder="1" applyAlignment="1">
      <alignment horizontal="center" vertical="center" wrapText="1"/>
    </xf>
    <xf numFmtId="185" fontId="6" fillId="33" borderId="0" xfId="0" applyFont="1" applyFill="1" applyAlignment="1">
      <alignment/>
    </xf>
    <xf numFmtId="185" fontId="5" fillId="33" borderId="10" xfId="0" applyFont="1" applyFill="1" applyBorder="1" applyAlignment="1">
      <alignment/>
    </xf>
    <xf numFmtId="186" fontId="6" fillId="35" borderId="16" xfId="61" applyNumberFormat="1" applyFont="1" applyFill="1" applyBorder="1" applyAlignment="1">
      <alignment horizontal="center" vertical="center" wrapText="1"/>
    </xf>
    <xf numFmtId="185" fontId="6" fillId="35" borderId="17" xfId="0" applyFont="1" applyFill="1" applyBorder="1" applyAlignment="1">
      <alignment vertical="top" wrapText="1"/>
    </xf>
    <xf numFmtId="186" fontId="6" fillId="36" borderId="18" xfId="61" applyNumberFormat="1" applyFont="1" applyFill="1" applyBorder="1" applyAlignment="1">
      <alignment horizontal="center" vertical="center" wrapText="1"/>
    </xf>
    <xf numFmtId="185" fontId="6" fillId="36" borderId="19" xfId="0" applyFont="1" applyFill="1" applyBorder="1" applyAlignment="1">
      <alignment horizontal="left" vertical="top" wrapText="1"/>
    </xf>
    <xf numFmtId="185" fontId="6" fillId="33" borderId="20" xfId="0" applyFont="1" applyFill="1" applyBorder="1" applyAlignment="1">
      <alignment/>
    </xf>
    <xf numFmtId="186" fontId="6" fillId="33" borderId="10" xfId="61" applyNumberFormat="1" applyFont="1" applyFill="1" applyBorder="1" applyAlignment="1">
      <alignment horizontal="center" vertical="center" wrapText="1"/>
    </xf>
    <xf numFmtId="185" fontId="5" fillId="0" borderId="21" xfId="0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left" vertical="center" wrapText="1"/>
    </xf>
    <xf numFmtId="185" fontId="6" fillId="35" borderId="21" xfId="0" applyFont="1" applyFill="1" applyBorder="1" applyAlignment="1">
      <alignment horizontal="left" vertical="center" wrapText="1"/>
    </xf>
    <xf numFmtId="0" fontId="6" fillId="35" borderId="21" xfId="0" applyNumberFormat="1" applyFont="1" applyFill="1" applyBorder="1" applyAlignment="1">
      <alignment horizontal="left" vertical="center" wrapText="1"/>
    </xf>
    <xf numFmtId="185" fontId="5" fillId="33" borderId="21" xfId="0" applyFont="1" applyFill="1" applyBorder="1" applyAlignment="1">
      <alignment horizontal="left" vertical="center" wrapText="1"/>
    </xf>
    <xf numFmtId="0" fontId="6" fillId="37" borderId="21" xfId="0" applyNumberFormat="1" applyFont="1" applyFill="1" applyBorder="1" applyAlignment="1">
      <alignment horizontal="left" vertical="center" wrapText="1"/>
    </xf>
    <xf numFmtId="0" fontId="6" fillId="38" borderId="21" xfId="0" applyNumberFormat="1" applyFont="1" applyFill="1" applyBorder="1" applyAlignment="1">
      <alignment horizontal="left" vertical="center" wrapText="1"/>
    </xf>
    <xf numFmtId="185" fontId="6" fillId="36" borderId="21" xfId="0" applyFont="1" applyFill="1" applyBorder="1" applyAlignment="1">
      <alignment horizontal="left" vertical="center" wrapText="1"/>
    </xf>
    <xf numFmtId="185" fontId="6" fillId="35" borderId="23" xfId="0" applyFont="1" applyFill="1" applyBorder="1" applyAlignment="1">
      <alignment horizontal="left" vertical="center" wrapText="1"/>
    </xf>
    <xf numFmtId="185" fontId="6" fillId="36" borderId="18" xfId="0" applyFont="1" applyFill="1" applyBorder="1" applyAlignment="1">
      <alignment horizontal="left" vertical="center" wrapText="1"/>
    </xf>
    <xf numFmtId="185" fontId="6" fillId="33" borderId="10" xfId="0" applyFont="1" applyFill="1" applyBorder="1" applyAlignment="1">
      <alignment horizontal="left" vertical="center"/>
    </xf>
    <xf numFmtId="185" fontId="5" fillId="33" borderId="0" xfId="0" applyFont="1" applyFill="1" applyAlignment="1">
      <alignment horizontal="left" vertical="center"/>
    </xf>
    <xf numFmtId="185" fontId="4" fillId="33" borderId="0" xfId="0" applyFont="1" applyFill="1" applyAlignment="1">
      <alignment/>
    </xf>
    <xf numFmtId="185" fontId="9" fillId="39" borderId="0" xfId="0" applyFont="1" applyFill="1" applyAlignment="1">
      <alignment/>
    </xf>
    <xf numFmtId="184" fontId="6" fillId="33" borderId="24" xfId="0" applyNumberFormat="1" applyFont="1" applyFill="1" applyBorder="1" applyAlignment="1">
      <alignment horizontal="center" vertical="center" wrapText="1"/>
    </xf>
    <xf numFmtId="184" fontId="6" fillId="33" borderId="11" xfId="0" applyNumberFormat="1" applyFont="1" applyFill="1" applyBorder="1" applyAlignment="1">
      <alignment horizontal="center" vertical="center" wrapText="1"/>
    </xf>
    <xf numFmtId="14" fontId="6" fillId="36" borderId="0" xfId="0" applyNumberFormat="1" applyFont="1" applyFill="1" applyAlignment="1">
      <alignment/>
    </xf>
    <xf numFmtId="185" fontId="10" fillId="0" borderId="21" xfId="0" applyFont="1" applyBorder="1" applyAlignment="1">
      <alignment horizontal="left" vertical="center" wrapText="1"/>
    </xf>
    <xf numFmtId="186" fontId="10" fillId="33" borderId="12" xfId="61" applyNumberFormat="1" applyFont="1" applyFill="1" applyBorder="1" applyAlignment="1">
      <alignment horizontal="center" vertical="center" wrapText="1"/>
    </xf>
    <xf numFmtId="185" fontId="10" fillId="33" borderId="13" xfId="0" applyFont="1" applyFill="1" applyBorder="1" applyAlignment="1">
      <alignment horizontal="left" vertical="top" wrapText="1"/>
    </xf>
    <xf numFmtId="185" fontId="4" fillId="33" borderId="0" xfId="0" applyFont="1" applyFill="1" applyAlignment="1">
      <alignment horizontal="left" indent="5"/>
    </xf>
    <xf numFmtId="183" fontId="5" fillId="33" borderId="0" xfId="61" applyFont="1" applyFill="1" applyAlignment="1">
      <alignment horizontal="center" vertical="center" wrapText="1"/>
    </xf>
    <xf numFmtId="185" fontId="4" fillId="39" borderId="0" xfId="0" applyFont="1" applyFill="1" applyAlignment="1">
      <alignment horizontal="justify" wrapText="1"/>
    </xf>
    <xf numFmtId="185" fontId="6" fillId="39" borderId="0" xfId="0" applyFont="1" applyFill="1" applyAlignment="1">
      <alignment horizontal="left"/>
    </xf>
    <xf numFmtId="186" fontId="6" fillId="39" borderId="0" xfId="0" applyNumberFormat="1" applyFont="1" applyFill="1" applyAlignment="1">
      <alignment horizontal="center" vertical="center" wrapText="1"/>
    </xf>
    <xf numFmtId="185" fontId="6" fillId="39" borderId="0" xfId="0" applyFont="1" applyFill="1" applyAlignment="1">
      <alignment horizontal="left" vertical="center"/>
    </xf>
    <xf numFmtId="185" fontId="6" fillId="40" borderId="25" xfId="0" applyFont="1" applyFill="1" applyBorder="1" applyAlignment="1">
      <alignment horizontal="center" vertical="top" wrapText="1"/>
    </xf>
    <xf numFmtId="185" fontId="6" fillId="40" borderId="26" xfId="0" applyFont="1" applyFill="1" applyBorder="1" applyAlignment="1">
      <alignment horizontal="center" vertical="top" wrapText="1"/>
    </xf>
    <xf numFmtId="185" fontId="6" fillId="40" borderId="27" xfId="0" applyFont="1" applyFill="1" applyBorder="1" applyAlignment="1">
      <alignment horizontal="center" vertical="top" wrapText="1"/>
    </xf>
    <xf numFmtId="185" fontId="6" fillId="34" borderId="25" xfId="0" applyFont="1" applyFill="1" applyBorder="1" applyAlignment="1">
      <alignment horizontal="center" vertical="top" wrapText="1"/>
    </xf>
    <xf numFmtId="185" fontId="6" fillId="34" borderId="26" xfId="0" applyFont="1" applyFill="1" applyBorder="1" applyAlignment="1">
      <alignment horizontal="center" vertical="top" wrapText="1"/>
    </xf>
    <xf numFmtId="185" fontId="6" fillId="34" borderId="28" xfId="0" applyFont="1" applyFill="1" applyBorder="1" applyAlignment="1">
      <alignment horizontal="center" vertical="top" wrapText="1"/>
    </xf>
    <xf numFmtId="185" fontId="8" fillId="39" borderId="29" xfId="0" applyFont="1" applyFill="1" applyBorder="1" applyAlignment="1">
      <alignment horizontal="justify"/>
    </xf>
    <xf numFmtId="185" fontId="4" fillId="39" borderId="0" xfId="0" applyFont="1" applyFill="1" applyAlignment="1">
      <alignment horizontal="justify" wrapText="1"/>
    </xf>
    <xf numFmtId="185" fontId="4" fillId="39" borderId="0" xfId="0" applyFont="1" applyFill="1" applyAlignment="1">
      <alignment horizontal="center" vertical="center"/>
    </xf>
    <xf numFmtId="185" fontId="4" fillId="39" borderId="30" xfId="0" applyFont="1" applyFill="1" applyBorder="1" applyAlignment="1">
      <alignment horizontal="center" vertical="center"/>
    </xf>
    <xf numFmtId="185" fontId="6" fillId="34" borderId="31" xfId="0" applyFont="1" applyFill="1" applyBorder="1" applyAlignment="1">
      <alignment horizontal="center" vertical="top" wrapText="1"/>
    </xf>
    <xf numFmtId="185" fontId="6" fillId="34" borderId="32" xfId="0" applyFont="1" applyFill="1" applyBorder="1" applyAlignment="1">
      <alignment horizontal="center" vertical="top" wrapText="1"/>
    </xf>
    <xf numFmtId="185" fontId="6" fillId="34" borderId="33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1">
      <selection activeCell="E28" sqref="E1:F16384"/>
    </sheetView>
  </sheetViews>
  <sheetFormatPr defaultColWidth="8.796875" defaultRowHeight="15"/>
  <cols>
    <col min="1" max="1" width="4.3984375" style="1" customWidth="1"/>
    <col min="2" max="2" width="42.09765625" style="44" customWidth="1"/>
    <col min="3" max="3" width="13.8984375" style="8" customWidth="1"/>
    <col min="4" max="4" width="50.59765625" style="2" customWidth="1"/>
    <col min="5" max="16384" width="8.8984375" style="1" customWidth="1"/>
  </cols>
  <sheetData>
    <row r="1" ht="20.25">
      <c r="D1" s="53" t="s">
        <v>105</v>
      </c>
    </row>
    <row r="2" ht="20.25">
      <c r="D2" s="53" t="s">
        <v>106</v>
      </c>
    </row>
    <row r="3" spans="1:4" s="7" customFormat="1" ht="20.25">
      <c r="A3" s="67" t="s">
        <v>112</v>
      </c>
      <c r="B3" s="67"/>
      <c r="C3" s="67"/>
      <c r="D3" s="67"/>
    </row>
    <row r="4" spans="1:4" s="7" customFormat="1" ht="20.25">
      <c r="A4" s="67" t="s">
        <v>115</v>
      </c>
      <c r="B4" s="67"/>
      <c r="C4" s="67"/>
      <c r="D4" s="67"/>
    </row>
    <row r="5" spans="1:4" ht="21" thickBot="1">
      <c r="A5" s="68" t="s">
        <v>107</v>
      </c>
      <c r="B5" s="68"/>
      <c r="C5" s="68"/>
      <c r="D5" s="68"/>
    </row>
    <row r="6" spans="1:4" ht="34.5" customHeight="1" thickBot="1">
      <c r="A6" s="5" t="s">
        <v>5</v>
      </c>
      <c r="B6" s="5" t="s">
        <v>41</v>
      </c>
      <c r="C6" s="22" t="s">
        <v>65</v>
      </c>
      <c r="D6" s="5" t="s">
        <v>6</v>
      </c>
    </row>
    <row r="7" spans="1:4" ht="16.5" thickBot="1">
      <c r="A7" s="10">
        <v>1</v>
      </c>
      <c r="B7" s="10">
        <v>2</v>
      </c>
      <c r="C7" s="23">
        <v>3</v>
      </c>
      <c r="D7" s="10">
        <v>4</v>
      </c>
    </row>
    <row r="8" spans="1:4" s="3" customFormat="1" ht="15.75" customHeight="1">
      <c r="A8" s="47">
        <v>1</v>
      </c>
      <c r="B8" s="69" t="s">
        <v>42</v>
      </c>
      <c r="C8" s="70"/>
      <c r="D8" s="71"/>
    </row>
    <row r="9" spans="1:4" ht="15.75">
      <c r="A9" s="6"/>
      <c r="B9" s="33" t="s">
        <v>46</v>
      </c>
      <c r="C9" s="11">
        <v>1460</v>
      </c>
      <c r="D9" s="12" t="s">
        <v>7</v>
      </c>
    </row>
    <row r="10" spans="1:4" ht="31.5">
      <c r="A10" s="6"/>
      <c r="B10" s="33" t="s">
        <v>64</v>
      </c>
      <c r="C10" s="11">
        <v>2630</v>
      </c>
      <c r="D10" s="12" t="s">
        <v>8</v>
      </c>
    </row>
    <row r="11" spans="1:4" s="4" customFormat="1" ht="15.75">
      <c r="A11" s="48"/>
      <c r="B11" s="35" t="s">
        <v>29</v>
      </c>
      <c r="C11" s="13">
        <f>SUM(C9:C10)</f>
        <v>4090</v>
      </c>
      <c r="D11" s="14"/>
    </row>
    <row r="12" spans="1:4" s="4" customFormat="1" ht="31.5">
      <c r="A12" s="48"/>
      <c r="B12" s="35" t="s">
        <v>47</v>
      </c>
      <c r="C12" s="13">
        <v>2700</v>
      </c>
      <c r="D12" s="15" t="s">
        <v>9</v>
      </c>
    </row>
    <row r="13" spans="1:4" ht="31.5">
      <c r="A13" s="6"/>
      <c r="B13" s="33" t="s">
        <v>48</v>
      </c>
      <c r="C13" s="11">
        <v>1590</v>
      </c>
      <c r="D13" s="12" t="s">
        <v>72</v>
      </c>
    </row>
    <row r="14" spans="1:4" ht="31.5">
      <c r="A14" s="6"/>
      <c r="B14" s="33" t="s">
        <v>93</v>
      </c>
      <c r="C14" s="11"/>
      <c r="D14" s="12" t="s">
        <v>73</v>
      </c>
    </row>
    <row r="15" spans="1:4" s="4" customFormat="1" ht="15.75">
      <c r="A15" s="48"/>
      <c r="B15" s="36" t="s">
        <v>30</v>
      </c>
      <c r="C15" s="13">
        <f>SUM(C13:C14)</f>
        <v>1590</v>
      </c>
      <c r="D15" s="16"/>
    </row>
    <row r="16" spans="1:4" ht="31.5">
      <c r="A16" s="6"/>
      <c r="B16" s="37" t="s">
        <v>58</v>
      </c>
      <c r="C16" s="11">
        <v>5330</v>
      </c>
      <c r="D16" s="12" t="s">
        <v>0</v>
      </c>
    </row>
    <row r="17" spans="1:4" ht="31.5">
      <c r="A17" s="6"/>
      <c r="B17" s="33" t="s">
        <v>94</v>
      </c>
      <c r="C17" s="11">
        <v>3980</v>
      </c>
      <c r="D17" s="12" t="s">
        <v>1</v>
      </c>
    </row>
    <row r="18" spans="1:4" ht="31.5">
      <c r="A18" s="6"/>
      <c r="B18" s="33" t="s">
        <v>95</v>
      </c>
      <c r="C18" s="11">
        <v>4100</v>
      </c>
      <c r="D18" s="12" t="s">
        <v>74</v>
      </c>
    </row>
    <row r="19" spans="1:4" ht="37.5">
      <c r="A19" s="6"/>
      <c r="B19" s="50" t="s">
        <v>108</v>
      </c>
      <c r="C19" s="51"/>
      <c r="D19" s="52" t="s">
        <v>109</v>
      </c>
    </row>
    <row r="20" spans="1:4" s="4" customFormat="1" ht="15.75">
      <c r="A20" s="48"/>
      <c r="B20" s="36" t="s">
        <v>31</v>
      </c>
      <c r="C20" s="13">
        <f>SUM(C16:C19)</f>
        <v>13410</v>
      </c>
      <c r="D20" s="16"/>
    </row>
    <row r="21" spans="1:4" ht="15.75">
      <c r="A21" s="6"/>
      <c r="B21" s="33" t="s">
        <v>49</v>
      </c>
      <c r="C21" s="11">
        <v>1630</v>
      </c>
      <c r="D21" s="12" t="s">
        <v>10</v>
      </c>
    </row>
    <row r="22" spans="1:4" ht="31.5">
      <c r="A22" s="6"/>
      <c r="B22" s="33" t="s">
        <v>86</v>
      </c>
      <c r="C22" s="11">
        <v>2560</v>
      </c>
      <c r="D22" s="12" t="s">
        <v>75</v>
      </c>
    </row>
    <row r="23" spans="1:4" ht="31.5">
      <c r="A23" s="6"/>
      <c r="B23" s="33" t="s">
        <v>69</v>
      </c>
      <c r="C23" s="11">
        <v>3070</v>
      </c>
      <c r="D23" s="12" t="s">
        <v>11</v>
      </c>
    </row>
    <row r="24" spans="1:4" ht="31.5">
      <c r="A24" s="6"/>
      <c r="B24" s="33" t="s">
        <v>50</v>
      </c>
      <c r="C24" s="11">
        <v>1390</v>
      </c>
      <c r="D24" s="12" t="s">
        <v>76</v>
      </c>
    </row>
    <row r="25" spans="1:4" ht="31.5">
      <c r="A25" s="6"/>
      <c r="B25" s="33" t="s">
        <v>70</v>
      </c>
      <c r="C25" s="11">
        <v>1590</v>
      </c>
      <c r="D25" s="12" t="s">
        <v>77</v>
      </c>
    </row>
    <row r="26" spans="1:4" s="4" customFormat="1" ht="15.75">
      <c r="A26" s="48"/>
      <c r="B26" s="36" t="s">
        <v>32</v>
      </c>
      <c r="C26" s="13">
        <f>SUM(C21:C25)</f>
        <v>10240</v>
      </c>
      <c r="D26" s="16"/>
    </row>
    <row r="27" spans="1:4" ht="31.5">
      <c r="A27" s="6"/>
      <c r="B27" s="33" t="s">
        <v>59</v>
      </c>
      <c r="C27" s="11">
        <v>1250</v>
      </c>
      <c r="D27" s="12" t="s">
        <v>12</v>
      </c>
    </row>
    <row r="28" spans="1:4" ht="31.5">
      <c r="A28" s="6"/>
      <c r="B28" s="33" t="s">
        <v>60</v>
      </c>
      <c r="C28" s="11">
        <v>3450</v>
      </c>
      <c r="D28" s="12" t="s">
        <v>13</v>
      </c>
    </row>
    <row r="29" spans="1:4" s="4" customFormat="1" ht="15.75">
      <c r="A29" s="48"/>
      <c r="B29" s="38" t="s">
        <v>33</v>
      </c>
      <c r="C29" s="17">
        <f>SUM(C27:C28)</f>
        <v>4700</v>
      </c>
      <c r="D29" s="18"/>
    </row>
    <row r="30" spans="1:4" s="9" customFormat="1" ht="15.75">
      <c r="A30" s="48"/>
      <c r="B30" s="39" t="s">
        <v>44</v>
      </c>
      <c r="C30" s="19">
        <f>C29+C26+C20+C15+C12+C11</f>
        <v>36730</v>
      </c>
      <c r="D30" s="20"/>
    </row>
    <row r="31" spans="1:4" s="3" customFormat="1" ht="15.75" customHeight="1">
      <c r="A31" s="48">
        <v>2</v>
      </c>
      <c r="B31" s="59" t="s">
        <v>67</v>
      </c>
      <c r="C31" s="60"/>
      <c r="D31" s="61"/>
    </row>
    <row r="32" spans="1:4" s="3" customFormat="1" ht="15.75" customHeight="1">
      <c r="A32" s="48"/>
      <c r="B32" s="59" t="s">
        <v>98</v>
      </c>
      <c r="C32" s="60"/>
      <c r="D32" s="60"/>
    </row>
    <row r="33" spans="1:4" ht="31.5">
      <c r="A33" s="6"/>
      <c r="B33" s="37" t="s">
        <v>61</v>
      </c>
      <c r="C33" s="11">
        <v>3620</v>
      </c>
      <c r="D33" s="12" t="s">
        <v>4</v>
      </c>
    </row>
    <row r="34" spans="1:4" ht="31.5">
      <c r="A34" s="6"/>
      <c r="B34" s="37" t="s">
        <v>96</v>
      </c>
      <c r="C34" s="11">
        <v>6660</v>
      </c>
      <c r="D34" s="12" t="s">
        <v>4</v>
      </c>
    </row>
    <row r="35" spans="1:4" ht="31.5">
      <c r="A35" s="6"/>
      <c r="B35" s="37" t="s">
        <v>87</v>
      </c>
      <c r="C35" s="11">
        <v>1380</v>
      </c>
      <c r="D35" s="12" t="s">
        <v>78</v>
      </c>
    </row>
    <row r="36" spans="1:4" ht="31.5">
      <c r="A36" s="6"/>
      <c r="B36" s="33" t="s">
        <v>88</v>
      </c>
      <c r="C36" s="11">
        <v>4040</v>
      </c>
      <c r="D36" s="12" t="s">
        <v>14</v>
      </c>
    </row>
    <row r="37" spans="1:4" ht="31.5">
      <c r="A37" s="6"/>
      <c r="B37" s="33" t="s">
        <v>100</v>
      </c>
      <c r="C37" s="11">
        <v>3290</v>
      </c>
      <c r="D37" s="12" t="s">
        <v>15</v>
      </c>
    </row>
    <row r="38" spans="1:4" s="4" customFormat="1" ht="15.75">
      <c r="A38" s="48"/>
      <c r="B38" s="35" t="s">
        <v>34</v>
      </c>
      <c r="C38" s="13">
        <f>SUM(C33:C37)</f>
        <v>18990</v>
      </c>
      <c r="D38" s="14"/>
    </row>
    <row r="39" spans="1:4" ht="15.75">
      <c r="A39" s="6"/>
      <c r="B39" s="33" t="s">
        <v>51</v>
      </c>
      <c r="C39" s="11">
        <v>13770</v>
      </c>
      <c r="D39" s="12" t="s">
        <v>16</v>
      </c>
    </row>
    <row r="40" spans="1:4" ht="31.5">
      <c r="A40" s="6"/>
      <c r="B40" s="33" t="s">
        <v>103</v>
      </c>
      <c r="C40" s="11">
        <v>3830</v>
      </c>
      <c r="D40" s="12" t="s">
        <v>17</v>
      </c>
    </row>
    <row r="41" spans="1:4" ht="31.5">
      <c r="A41" s="6"/>
      <c r="B41" s="33" t="s">
        <v>99</v>
      </c>
      <c r="C41" s="11">
        <v>830</v>
      </c>
      <c r="D41" s="12" t="s">
        <v>18</v>
      </c>
    </row>
    <row r="42" spans="1:4" ht="31.5">
      <c r="A42" s="6"/>
      <c r="B42" s="33" t="s">
        <v>104</v>
      </c>
      <c r="C42" s="11">
        <v>3980</v>
      </c>
      <c r="D42" s="12" t="s">
        <v>19</v>
      </c>
    </row>
    <row r="43" spans="1:4" ht="15.75">
      <c r="A43" s="48"/>
      <c r="B43" s="35" t="s">
        <v>35</v>
      </c>
      <c r="C43" s="13">
        <f>SUM(C39:C42)</f>
        <v>22410</v>
      </c>
      <c r="D43" s="14"/>
    </row>
    <row r="44" spans="1:4" ht="15.75">
      <c r="A44" s="6"/>
      <c r="B44" s="33" t="s">
        <v>52</v>
      </c>
      <c r="C44" s="11">
        <v>1600</v>
      </c>
      <c r="D44" s="12" t="s">
        <v>2</v>
      </c>
    </row>
    <row r="45" spans="1:4" ht="31.5">
      <c r="A45" s="6"/>
      <c r="B45" s="33" t="s">
        <v>53</v>
      </c>
      <c r="C45" s="11">
        <v>4080</v>
      </c>
      <c r="D45" s="12" t="s">
        <v>20</v>
      </c>
    </row>
    <row r="46" spans="1:4" ht="15.75">
      <c r="A46" s="48"/>
      <c r="B46" s="35" t="s">
        <v>36</v>
      </c>
      <c r="C46" s="13">
        <f>SUM(C44:C45)</f>
        <v>5680</v>
      </c>
      <c r="D46" s="14"/>
    </row>
    <row r="47" spans="1:4" ht="15.75">
      <c r="A47" s="6"/>
      <c r="B47" s="33" t="s">
        <v>54</v>
      </c>
      <c r="C47" s="11">
        <v>1720</v>
      </c>
      <c r="D47" s="12" t="s">
        <v>21</v>
      </c>
    </row>
    <row r="48" spans="1:4" s="4" customFormat="1" ht="31.5">
      <c r="A48" s="6"/>
      <c r="B48" s="33" t="s">
        <v>55</v>
      </c>
      <c r="C48" s="11">
        <v>320</v>
      </c>
      <c r="D48" s="12" t="s">
        <v>22</v>
      </c>
    </row>
    <row r="49" spans="1:4" ht="31.5">
      <c r="A49" s="6"/>
      <c r="B49" s="33" t="s">
        <v>71</v>
      </c>
      <c r="C49" s="11">
        <v>1450</v>
      </c>
      <c r="D49" s="12" t="s">
        <v>23</v>
      </c>
    </row>
    <row r="50" spans="1:4" ht="15.75">
      <c r="A50" s="48"/>
      <c r="B50" s="35" t="s">
        <v>37</v>
      </c>
      <c r="C50" s="13">
        <f>SUM(C47:C49)</f>
        <v>3490</v>
      </c>
      <c r="D50" s="14"/>
    </row>
    <row r="51" spans="1:4" ht="15.75">
      <c r="A51" s="48"/>
      <c r="B51" s="40" t="s">
        <v>45</v>
      </c>
      <c r="C51" s="21">
        <f>C38+C43+C46+C50</f>
        <v>50570</v>
      </c>
      <c r="D51" s="20"/>
    </row>
    <row r="52" spans="1:4" s="4" customFormat="1" ht="15.75">
      <c r="A52" s="48">
        <v>3</v>
      </c>
      <c r="B52" s="62" t="s">
        <v>43</v>
      </c>
      <c r="C52" s="63"/>
      <c r="D52" s="64"/>
    </row>
    <row r="53" spans="1:6" s="9" customFormat="1" ht="31.5">
      <c r="A53" s="6"/>
      <c r="B53" s="33" t="s">
        <v>56</v>
      </c>
      <c r="C53" s="11">
        <v>4880</v>
      </c>
      <c r="D53" s="12" t="s">
        <v>79</v>
      </c>
      <c r="E53" s="49"/>
      <c r="F53" s="49"/>
    </row>
    <row r="54" spans="1:4" s="3" customFormat="1" ht="31.5">
      <c r="A54" s="6"/>
      <c r="B54" s="33" t="s">
        <v>89</v>
      </c>
      <c r="C54" s="11">
        <v>1670</v>
      </c>
      <c r="D54" s="12" t="s">
        <v>80</v>
      </c>
    </row>
    <row r="55" spans="1:4" ht="31.5">
      <c r="A55" s="6"/>
      <c r="B55" s="33" t="s">
        <v>62</v>
      </c>
      <c r="C55" s="11">
        <v>3480</v>
      </c>
      <c r="D55" s="12" t="s">
        <v>81</v>
      </c>
    </row>
    <row r="56" spans="1:4" ht="31.5">
      <c r="A56" s="6"/>
      <c r="B56" s="33" t="s">
        <v>90</v>
      </c>
      <c r="C56" s="11">
        <v>2790</v>
      </c>
      <c r="D56" s="12" t="s">
        <v>24</v>
      </c>
    </row>
    <row r="57" spans="1:4" ht="31.5">
      <c r="A57" s="6"/>
      <c r="B57" s="37" t="s">
        <v>63</v>
      </c>
      <c r="C57" s="11">
        <v>1610</v>
      </c>
      <c r="D57" s="12" t="s">
        <v>82</v>
      </c>
    </row>
    <row r="58" spans="1:4" ht="31.5">
      <c r="A58" s="6"/>
      <c r="B58" s="33" t="s">
        <v>91</v>
      </c>
      <c r="C58" s="11">
        <v>1500</v>
      </c>
      <c r="D58" s="12" t="s">
        <v>83</v>
      </c>
    </row>
    <row r="59" spans="1:4" ht="15.75">
      <c r="A59" s="48"/>
      <c r="B59" s="35" t="s">
        <v>38</v>
      </c>
      <c r="C59" s="13">
        <f>SUM(C53:C58)</f>
        <v>15930</v>
      </c>
      <c r="D59" s="14"/>
    </row>
    <row r="60" spans="1:4" ht="31.5">
      <c r="A60" s="6"/>
      <c r="B60" s="33" t="s">
        <v>57</v>
      </c>
      <c r="C60" s="11">
        <v>1400</v>
      </c>
      <c r="D60" s="12" t="s">
        <v>25</v>
      </c>
    </row>
    <row r="61" spans="1:4" ht="31.5">
      <c r="A61" s="6"/>
      <c r="B61" s="33" t="s">
        <v>97</v>
      </c>
      <c r="C61" s="11">
        <v>1270</v>
      </c>
      <c r="D61" s="12" t="s">
        <v>26</v>
      </c>
    </row>
    <row r="62" spans="1:4" ht="31.5">
      <c r="A62" s="6"/>
      <c r="B62" s="33" t="s">
        <v>102</v>
      </c>
      <c r="C62" s="11">
        <v>3420</v>
      </c>
      <c r="D62" s="12" t="s">
        <v>84</v>
      </c>
    </row>
    <row r="63" spans="1:4" ht="31.5">
      <c r="A63" s="6"/>
      <c r="B63" s="33" t="s">
        <v>101</v>
      </c>
      <c r="C63" s="11">
        <v>3160</v>
      </c>
      <c r="D63" s="12" t="s">
        <v>85</v>
      </c>
    </row>
    <row r="64" spans="1:4" ht="15.75">
      <c r="A64" s="48"/>
      <c r="B64" s="35" t="s">
        <v>39</v>
      </c>
      <c r="C64" s="13">
        <f>SUM(C60:C63)</f>
        <v>9250</v>
      </c>
      <c r="D64" s="14"/>
    </row>
    <row r="65" spans="1:4" ht="15.75">
      <c r="A65" s="6"/>
      <c r="B65" s="34" t="s">
        <v>66</v>
      </c>
      <c r="C65" s="11">
        <v>1020</v>
      </c>
      <c r="D65" s="12" t="s">
        <v>27</v>
      </c>
    </row>
    <row r="66" spans="1:4" s="4" customFormat="1" ht="31.5">
      <c r="A66" s="6"/>
      <c r="B66" s="33" t="s">
        <v>92</v>
      </c>
      <c r="C66" s="11">
        <v>3020</v>
      </c>
      <c r="D66" s="12" t="s">
        <v>28</v>
      </c>
    </row>
    <row r="67" spans="1:4" ht="15.75">
      <c r="A67" s="24"/>
      <c r="B67" s="41" t="s">
        <v>40</v>
      </c>
      <c r="C67" s="27">
        <f>SUM(C65:C66)</f>
        <v>4040</v>
      </c>
      <c r="D67" s="28"/>
    </row>
    <row r="68" spans="1:4" ht="16.5" thickBot="1">
      <c r="A68" s="31"/>
      <c r="B68" s="42" t="s">
        <v>44</v>
      </c>
      <c r="C68" s="29">
        <f>C67+C64+C59</f>
        <v>29220</v>
      </c>
      <c r="D68" s="30"/>
    </row>
    <row r="69" spans="1:4" s="25" customFormat="1" ht="16.5" thickBot="1">
      <c r="A69" s="26"/>
      <c r="B69" s="43" t="s">
        <v>3</v>
      </c>
      <c r="C69" s="32">
        <f>C30+C51+C68</f>
        <v>116520</v>
      </c>
      <c r="D69" s="32"/>
    </row>
    <row r="70" spans="1:4" s="25" customFormat="1" ht="21" customHeight="1">
      <c r="A70" s="65" t="s">
        <v>116</v>
      </c>
      <c r="B70" s="65"/>
      <c r="C70" s="65"/>
      <c r="D70" s="65"/>
    </row>
    <row r="71" spans="1:4" s="45" customFormat="1" ht="21" customHeight="1">
      <c r="A71" s="66" t="s">
        <v>111</v>
      </c>
      <c r="B71" s="66"/>
      <c r="C71" s="66"/>
      <c r="D71" s="66"/>
    </row>
    <row r="72" spans="1:4" ht="21" customHeight="1">
      <c r="A72" s="66"/>
      <c r="B72" s="66"/>
      <c r="C72" s="66"/>
      <c r="D72" s="66"/>
    </row>
    <row r="73" spans="1:4" ht="20.25">
      <c r="A73" s="55"/>
      <c r="B73" s="55"/>
      <c r="C73" s="55"/>
      <c r="D73" s="55"/>
    </row>
    <row r="74" spans="1:4" ht="15.75">
      <c r="A74" s="56" t="s">
        <v>113</v>
      </c>
      <c r="B74" s="56"/>
      <c r="C74" s="57"/>
      <c r="D74" s="56" t="s">
        <v>114</v>
      </c>
    </row>
    <row r="75" spans="1:4" ht="15.75">
      <c r="A75" s="56"/>
      <c r="B75" s="58"/>
      <c r="C75" s="57"/>
      <c r="D75" s="56"/>
    </row>
    <row r="76" spans="1:4" ht="22.5">
      <c r="A76" s="46" t="s">
        <v>110</v>
      </c>
      <c r="B76" s="46"/>
      <c r="C76" s="46"/>
      <c r="D76" s="46" t="s">
        <v>110</v>
      </c>
    </row>
    <row r="77" spans="1:4" ht="22.5">
      <c r="A77" s="46" t="s">
        <v>68</v>
      </c>
      <c r="B77" s="46"/>
      <c r="C77" s="57"/>
      <c r="D77" s="46" t="s">
        <v>68</v>
      </c>
    </row>
    <row r="78" ht="15.75">
      <c r="C78" s="54">
        <f>C69*C77</f>
        <v>0</v>
      </c>
    </row>
  </sheetData>
  <sheetProtection/>
  <mergeCells count="9">
    <mergeCell ref="B31:D31"/>
    <mergeCell ref="B32:D32"/>
    <mergeCell ref="B52:D52"/>
    <mergeCell ref="A70:D70"/>
    <mergeCell ref="A71:D72"/>
    <mergeCell ref="A3:D3"/>
    <mergeCell ref="A4:D4"/>
    <mergeCell ref="A5:D5"/>
    <mergeCell ref="B8:D8"/>
  </mergeCells>
  <printOptions horizontalCentered="1"/>
  <pageMargins left="0.984251968503937" right="0.1968503937007874" top="0.3937007874015748" bottom="0.3937007874015748" header="0.31496062992125984" footer="0.31496062992125984"/>
  <pageSetup horizontalDpi="600" verticalDpi="600" orientation="portrait" paperSize="9" scale="68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Admin</cp:lastModifiedBy>
  <cp:lastPrinted>2023-06-08T05:03:05Z</cp:lastPrinted>
  <dcterms:created xsi:type="dcterms:W3CDTF">2003-10-12T19:37:48Z</dcterms:created>
  <dcterms:modified xsi:type="dcterms:W3CDTF">2023-05-23T09:07:38Z</dcterms:modified>
  <cp:category/>
  <cp:version/>
  <cp:contentType/>
  <cp:contentStatus/>
</cp:coreProperties>
</file>